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rive'ım\Bölüm Başkanlığı\Bölüm Dersleri\Sınav Programları\2021-2022 Bahar\Final\"/>
    </mc:Choice>
  </mc:AlternateContent>
  <bookViews>
    <workbookView xWindow="-120" yWindow="-120" windowWidth="29040" windowHeight="15840" tabRatio="626"/>
  </bookViews>
  <sheets>
    <sheet name="MAKİNE LİSANSÜSTÜ FİNAL" sheetId="37" r:id="rId1"/>
  </sheets>
  <definedNames>
    <definedName name="_xlnm.Print_Area" localSheetId="0">'MAKİNE LİSANSÜSTÜ FİNAL'!$A$1:$R$17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37" l="1"/>
  <c r="J9" i="37"/>
  <c r="Q32" i="37"/>
  <c r="J32" i="37"/>
  <c r="Q31" i="37"/>
  <c r="J31" i="37"/>
  <c r="J29" i="37"/>
  <c r="Q28" i="37"/>
  <c r="J28" i="37"/>
  <c r="Q33" i="37"/>
  <c r="J33" i="37"/>
  <c r="J22" i="37"/>
  <c r="J12" i="37"/>
  <c r="Q29" i="37"/>
  <c r="Q27" i="37"/>
  <c r="J27" i="37"/>
  <c r="Q25" i="37"/>
  <c r="J25" i="37"/>
  <c r="Q24" i="37"/>
  <c r="J24" i="37"/>
  <c r="Q22" i="37"/>
  <c r="Q21" i="37"/>
  <c r="J21" i="37"/>
  <c r="Q19" i="37"/>
  <c r="J19" i="37"/>
  <c r="Q18" i="37"/>
  <c r="J18" i="37"/>
  <c r="Q16" i="37"/>
  <c r="J16" i="37"/>
  <c r="Q15" i="37"/>
  <c r="J15" i="37"/>
  <c r="Q13" i="37"/>
  <c r="J13" i="37"/>
  <c r="Q12" i="37"/>
  <c r="Q10" i="37"/>
  <c r="J10" i="37"/>
  <c r="Q8" i="37"/>
  <c r="J8" i="37"/>
  <c r="Q6" i="37"/>
  <c r="J6" i="37"/>
  <c r="Q5" i="37"/>
  <c r="J5" i="37"/>
</calcChain>
</file>

<file path=xl/sharedStrings.xml><?xml version="1.0" encoding="utf-8"?>
<sst xmlns="http://schemas.openxmlformats.org/spreadsheetml/2006/main" count="129" uniqueCount="107">
  <si>
    <t>Tarih</t>
  </si>
  <si>
    <t>Saat</t>
  </si>
  <si>
    <t>Dersin Adı</t>
  </si>
  <si>
    <t>Öğretim Elemanı</t>
  </si>
  <si>
    <t>Sınıf</t>
  </si>
  <si>
    <t>Toplam</t>
  </si>
  <si>
    <t>Prof.Dr. RECEP KOZAN</t>
  </si>
  <si>
    <t>Gözetmen</t>
  </si>
  <si>
    <t>AA</t>
  </si>
  <si>
    <t>SÖ</t>
  </si>
  <si>
    <t>OY</t>
  </si>
  <si>
    <t>MES</t>
  </si>
  <si>
    <t>CS</t>
  </si>
  <si>
    <t>Öİ</t>
  </si>
  <si>
    <t>CÇ</t>
  </si>
  <si>
    <t>ME</t>
  </si>
  <si>
    <t>IÖ</t>
  </si>
  <si>
    <t>IIÖ</t>
  </si>
  <si>
    <t>YK</t>
  </si>
  <si>
    <t>MÖ</t>
  </si>
  <si>
    <t>MSO</t>
  </si>
  <si>
    <t>ŞY</t>
  </si>
  <si>
    <t>7314(20)</t>
  </si>
  <si>
    <t>Göz.Say.</t>
  </si>
  <si>
    <t>Ders Kodu</t>
  </si>
  <si>
    <t>7210(32)</t>
  </si>
  <si>
    <t>Sİ</t>
  </si>
  <si>
    <t>SAÜ. MÜH. FAK. MAKİNE MÜHENDİSLİĞİ BÖLÜMÜ</t>
  </si>
  <si>
    <t>23.05.2022
PAZARTESİ</t>
  </si>
  <si>
    <t>25.05.2022
ÇARŞAMBA</t>
  </si>
  <si>
    <t>26.05.2022
 PERŞEMBE</t>
  </si>
  <si>
    <t>27.05.2022
CUMA</t>
  </si>
  <si>
    <t>30.05.2022
PAZARTESİ</t>
  </si>
  <si>
    <t>31.05.2022
SALI</t>
  </si>
  <si>
    <t>01.06.2022
ÇARŞAMBA</t>
  </si>
  <si>
    <r>
      <t xml:space="preserve">2021-2022 BAHAR YARIYILI </t>
    </r>
    <r>
      <rPr>
        <b/>
        <u/>
        <sz val="20"/>
        <rFont val="Times New Roman"/>
        <family val="1"/>
        <charset val="162"/>
      </rPr>
      <t>FİNAL SINAV PROGRAMI</t>
    </r>
  </si>
  <si>
    <t>02.06.2022
PERŞEMBE</t>
  </si>
  <si>
    <t>7212(20)</t>
  </si>
  <si>
    <t>MKM500</t>
  </si>
  <si>
    <t>MÜHENDİSLİK MATEMATİĞİ</t>
  </si>
  <si>
    <t>PROF. DR. EKREM BÜYÜKKAYA</t>
  </si>
  <si>
    <t>MKM507</t>
  </si>
  <si>
    <t>TRİBOLOJİ</t>
  </si>
  <si>
    <t>MKM601</t>
  </si>
  <si>
    <t>PROF. DR. MEHMET FIRAT</t>
  </si>
  <si>
    <t>7209(20)</t>
  </si>
  <si>
    <t>PROF. DR. AHMET OĞUR</t>
  </si>
  <si>
    <t>7317(20)</t>
  </si>
  <si>
    <t>MKM606</t>
  </si>
  <si>
    <t>7315(32)</t>
  </si>
  <si>
    <t>DOÇ. DR. UFUK DURMAZ</t>
  </si>
  <si>
    <t>BİLİMSEL ARAŞTIRMA TEKNİKLERİ VE SEMİNER</t>
  </si>
  <si>
    <t>PROF. DR. HAKAN SERHAD SOYHAN</t>
  </si>
  <si>
    <t>MKM600</t>
  </si>
  <si>
    <t>PROF. DR. İMDAT TAYMAZ</t>
  </si>
  <si>
    <t>BİLGİSAYAR DESTEKLİ METAL ŞEKİLLENDİRME TEKNOLOJİSİ</t>
  </si>
  <si>
    <t>DOÇ. DR. OSMAN HAMDİ METE</t>
  </si>
  <si>
    <t>BOYUT ANALİZİ VE BENZERLİK</t>
  </si>
  <si>
    <t>MKM523</t>
  </si>
  <si>
    <t>MKM563</t>
  </si>
  <si>
    <t>BİYOMEKANİK</t>
  </si>
  <si>
    <t>MKM526</t>
  </si>
  <si>
    <t>DOÇ. DR. AKIN OĞUZ KAPTI</t>
  </si>
  <si>
    <t>EKLEMELİ ÜRETİM TEKNOLOJİLERİ</t>
  </si>
  <si>
    <t>MKM583</t>
  </si>
  <si>
    <t>HESAPLAMALI AKIŞKANLAR MEKANİĞİ</t>
  </si>
  <si>
    <t>PROF. DR. TAHSİN ENGİN</t>
  </si>
  <si>
    <t>MKM550</t>
  </si>
  <si>
    <t>İÇTEN YANMALI MOTORLARDA AŞIRI DOLDURMA</t>
  </si>
  <si>
    <t>PROF. DR. HALİT YAŞAR</t>
  </si>
  <si>
    <t>MKM546</t>
  </si>
  <si>
    <t>İLERİ MODELLEME TEKNİKLERİ</t>
  </si>
  <si>
    <t>MKM547</t>
  </si>
  <si>
    <t>KAYNAK MÜHENDİSLİĞİ</t>
  </si>
  <si>
    <t>MKM518</t>
  </si>
  <si>
    <t>MALZEMELERİN MEKANİK DAVRANIŞI</t>
  </si>
  <si>
    <t>MKM584</t>
  </si>
  <si>
    <t>DOÇ. DR. SEÇİL EKŞİ</t>
  </si>
  <si>
    <t>7313(32)</t>
  </si>
  <si>
    <t>MKM501</t>
  </si>
  <si>
    <t>7210(32) - 7212(20)</t>
  </si>
  <si>
    <t>MÜHENDİSLİKTE DENEYSEL YÖNTEMLER</t>
  </si>
  <si>
    <t>DOÇ. DR. ÜNAL UYSAL</t>
  </si>
  <si>
    <t>MKM553</t>
  </si>
  <si>
    <t>7313(20)</t>
  </si>
  <si>
    <t>SONLU ELEMANLAR TEKNİĞİ</t>
  </si>
  <si>
    <t>MKM520</t>
  </si>
  <si>
    <t>DR. ÖĞR. ÜYESİ İ. KUTAY YILMAZÇOBAN</t>
  </si>
  <si>
    <t>CAD / CAM</t>
  </si>
  <si>
    <t>DOÇ. DR. MURAT ÖZSOT</t>
  </si>
  <si>
    <t>MKM503</t>
  </si>
  <si>
    <t>7209(20) - 7212(20)</t>
  </si>
  <si>
    <t>UZAY TEKNOLOJİLERİ VE EKONOMİ</t>
  </si>
  <si>
    <t>YOĞUŞTURUCULAR VE BUHARLAŞTIRICILAR</t>
  </si>
  <si>
    <t>MKM560</t>
  </si>
  <si>
    <t>PROF. DR. NEDİM SÖZBİR</t>
  </si>
  <si>
    <t>MKM582</t>
  </si>
  <si>
    <t>PROF. DR. NEZAKET PARLAK</t>
  </si>
  <si>
    <t>MEKANİK SİSTEMLER DİNAMİĞİ</t>
  </si>
  <si>
    <t>MKM502</t>
  </si>
  <si>
    <t>ELASTİSİTE VE PLASTİSİTE TEORİLERİ</t>
  </si>
  <si>
    <t>İLERİ ISI VE KÜTLE GEÇİŞİ</t>
  </si>
  <si>
    <t>DR. ÖĞR. ÜYESİ HASAN KÜÇÜK</t>
  </si>
  <si>
    <t>DR. ÖĞR. ÜYESİ AYSUN TİRYAKİ EĞRİSÖĞÜT</t>
  </si>
  <si>
    <t>03.06.2022 CUMA</t>
  </si>
  <si>
    <t>DR. ÖĞR. ÜYESİ OSMAN İYİBİLGİN</t>
  </si>
  <si>
    <t>DR. ÖĞR. ÜYESİ NESLİHAN ÖZSOY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</si>
</sst>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Tur"/>
      <charset val="162"/>
    </font>
    <font>
      <b/>
      <sz val="9"/>
      <name val="Arial Tur"/>
      <charset val="162"/>
    </font>
    <font>
      <b/>
      <sz val="11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color theme="1"/>
      <name val="Calibri"/>
      <family val="2"/>
      <scheme val="minor"/>
    </font>
    <font>
      <b/>
      <sz val="9"/>
      <name val="Arial"/>
      <family val="2"/>
      <charset val="162"/>
    </font>
    <font>
      <b/>
      <sz val="9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b/>
      <u/>
      <sz val="2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9" fillId="2" borderId="21" xfId="0" applyNumberFormat="1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4" fillId="2" borderId="38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vertical="center"/>
    </xf>
    <xf numFmtId="0" fontId="9" fillId="2" borderId="43" xfId="0" applyFont="1" applyFill="1" applyBorder="1" applyAlignment="1">
      <alignment horizontal="center" vertical="center"/>
    </xf>
    <xf numFmtId="0" fontId="4" fillId="2" borderId="48" xfId="0" applyNumberFormat="1" applyFont="1" applyFill="1" applyBorder="1" applyAlignment="1">
      <alignment vertical="center"/>
    </xf>
    <xf numFmtId="0" fontId="4" fillId="2" borderId="47" xfId="0" applyNumberFormat="1" applyFont="1" applyFill="1" applyBorder="1" applyAlignment="1">
      <alignment vertical="center"/>
    </xf>
    <xf numFmtId="0" fontId="4" fillId="2" borderId="43" xfId="0" applyNumberFormat="1" applyFont="1" applyFill="1" applyBorder="1" applyAlignment="1">
      <alignment vertical="center"/>
    </xf>
    <xf numFmtId="0" fontId="9" fillId="2" borderId="4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20" fontId="9" fillId="3" borderId="26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3" xfId="0" applyNumberFormat="1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20" fontId="9" fillId="3" borderId="27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20" fontId="9" fillId="3" borderId="24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20" fontId="9" fillId="3" borderId="51" xfId="0" applyNumberFormat="1" applyFont="1" applyFill="1" applyBorder="1" applyAlignment="1">
      <alignment vertical="center"/>
    </xf>
    <xf numFmtId="20" fontId="9" fillId="3" borderId="24" xfId="0" applyNumberFormat="1" applyFont="1" applyFill="1" applyBorder="1" applyAlignment="1">
      <alignment vertical="center"/>
    </xf>
    <xf numFmtId="0" fontId="9" fillId="3" borderId="14" xfId="0" applyNumberFormat="1" applyFont="1" applyFill="1" applyBorder="1" applyAlignment="1">
      <alignment horizontal="center" vertical="center"/>
    </xf>
    <xf numFmtId="20" fontId="9" fillId="3" borderId="28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20" fontId="9" fillId="3" borderId="39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29" xfId="0" applyNumberFormat="1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20" fontId="9" fillId="3" borderId="2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vertical="center"/>
    </xf>
    <xf numFmtId="0" fontId="9" fillId="3" borderId="3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0" fontId="9" fillId="3" borderId="9" xfId="0" applyNumberFormat="1" applyFont="1" applyFill="1" applyBorder="1" applyAlignment="1">
      <alignment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3" borderId="30" xfId="0" applyNumberFormat="1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20" fontId="9" fillId="3" borderId="52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2" borderId="41" xfId="0" applyNumberFormat="1" applyFont="1" applyFill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20" fontId="9" fillId="3" borderId="40" xfId="0" applyNumberFormat="1" applyFont="1" applyFill="1" applyBorder="1" applyAlignment="1">
      <alignment vertical="center"/>
    </xf>
    <xf numFmtId="20" fontId="9" fillId="4" borderId="53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0" fontId="9" fillId="4" borderId="29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20" fontId="9" fillId="4" borderId="9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9" fillId="4" borderId="30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20" fontId="9" fillId="4" borderId="24" xfId="0" applyNumberFormat="1" applyFont="1" applyFill="1" applyBorder="1" applyAlignment="1">
      <alignment vertical="center"/>
    </xf>
    <xf numFmtId="0" fontId="9" fillId="4" borderId="13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20" fontId="9" fillId="3" borderId="23" xfId="0" applyNumberFormat="1" applyFont="1" applyFill="1" applyBorder="1" applyAlignment="1">
      <alignment vertical="center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41" xfId="0" applyNumberFormat="1" applyFont="1" applyFill="1" applyBorder="1" applyAlignment="1">
      <alignment horizontal="center" vertical="center" wrapText="1"/>
    </xf>
    <xf numFmtId="0" fontId="9" fillId="0" borderId="4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BD4FF"/>
      <color rgb="FFFFFF65"/>
      <color rgb="FF99FF66"/>
      <color rgb="FF2B17BB"/>
      <color rgb="FFFF33CC"/>
      <color rgb="FFFF9900"/>
      <color rgb="FFF991E5"/>
      <color rgb="FFFF66CC"/>
      <color rgb="FFFF99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4"/>
  <sheetViews>
    <sheetView tabSelected="1" topLeftCell="A16" zoomScale="55" zoomScaleNormal="55" zoomScaleSheetLayoutView="70" workbookViewId="0">
      <selection activeCell="F24" sqref="F24"/>
    </sheetView>
  </sheetViews>
  <sheetFormatPr defaultColWidth="9.140625" defaultRowHeight="9.9499999999999993" customHeight="1" x14ac:dyDescent="0.2"/>
  <cols>
    <col min="1" max="1" width="3.7109375" style="11" customWidth="1"/>
    <col min="2" max="2" width="16" style="4" customWidth="1"/>
    <col min="3" max="3" width="7.7109375" style="3" bestFit="1" customWidth="1"/>
    <col min="4" max="4" width="12.5703125" style="12" bestFit="1" customWidth="1"/>
    <col min="5" max="5" width="65" style="13" customWidth="1"/>
    <col min="6" max="6" width="57.85546875" style="14" bestFit="1" customWidth="1"/>
    <col min="7" max="7" width="59.140625" style="4" bestFit="1" customWidth="1"/>
    <col min="8" max="9" width="6.140625" style="4" customWidth="1"/>
    <col min="10" max="10" width="9.7109375" style="4" customWidth="1"/>
    <col min="11" max="16" width="6.7109375" style="4" customWidth="1"/>
    <col min="17" max="17" width="11.7109375" style="4" bestFit="1" customWidth="1"/>
    <col min="18" max="19" width="3.7109375" style="10" customWidth="1"/>
    <col min="20" max="72" width="9.140625" style="10"/>
    <col min="73" max="16384" width="9.140625" style="11"/>
  </cols>
  <sheetData>
    <row r="1" spans="1:72" ht="20.100000000000001" customHeight="1" thickBot="1" x14ac:dyDescent="0.25">
      <c r="A1" s="31"/>
      <c r="B1" s="25"/>
      <c r="C1" s="26"/>
      <c r="D1" s="27"/>
      <c r="E1" s="28"/>
      <c r="F1" s="2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0"/>
    </row>
    <row r="2" spans="1:72" s="5" customFormat="1" ht="30" customHeight="1" thickTop="1" x14ac:dyDescent="0.2">
      <c r="A2" s="30"/>
      <c r="B2" s="120" t="s">
        <v>27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1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5"/>
    </row>
    <row r="3" spans="1:72" s="5" customFormat="1" ht="30" customHeight="1" thickBot="1" x14ac:dyDescent="0.25">
      <c r="A3" s="30"/>
      <c r="B3" s="123" t="s">
        <v>35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17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5"/>
    </row>
    <row r="4" spans="1:72" s="7" customFormat="1" ht="35.1" customHeight="1" thickBot="1" x14ac:dyDescent="0.25">
      <c r="A4" s="32"/>
      <c r="B4" s="34" t="s">
        <v>0</v>
      </c>
      <c r="C4" s="35" t="s">
        <v>1</v>
      </c>
      <c r="D4" s="36" t="s">
        <v>24</v>
      </c>
      <c r="E4" s="38" t="s">
        <v>2</v>
      </c>
      <c r="F4" s="38" t="s">
        <v>3</v>
      </c>
      <c r="G4" s="36" t="s">
        <v>4</v>
      </c>
      <c r="H4" s="36" t="s">
        <v>16</v>
      </c>
      <c r="I4" s="36" t="s">
        <v>17</v>
      </c>
      <c r="J4" s="36" t="s">
        <v>5</v>
      </c>
      <c r="K4" s="126" t="s">
        <v>7</v>
      </c>
      <c r="L4" s="127"/>
      <c r="M4" s="127"/>
      <c r="N4" s="127"/>
      <c r="O4" s="127"/>
      <c r="P4" s="127"/>
      <c r="Q4" s="37" t="s">
        <v>23</v>
      </c>
      <c r="R4" s="18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6"/>
    </row>
    <row r="5" spans="1:72" s="7" customFormat="1" ht="35.1" customHeight="1" x14ac:dyDescent="0.2">
      <c r="A5" s="19"/>
      <c r="B5" s="118" t="s">
        <v>28</v>
      </c>
      <c r="C5" s="55">
        <v>0.375</v>
      </c>
      <c r="D5" s="94" t="s">
        <v>58</v>
      </c>
      <c r="E5" s="51" t="s">
        <v>55</v>
      </c>
      <c r="F5" s="51" t="s">
        <v>56</v>
      </c>
      <c r="G5" s="53" t="s">
        <v>25</v>
      </c>
      <c r="H5" s="53">
        <v>28</v>
      </c>
      <c r="I5" s="53">
        <v>0</v>
      </c>
      <c r="J5" s="53">
        <f>I5+H5</f>
        <v>28</v>
      </c>
      <c r="K5" s="61" t="s">
        <v>14</v>
      </c>
      <c r="L5" s="61"/>
      <c r="M5" s="61"/>
      <c r="N5" s="61"/>
      <c r="O5" s="61"/>
      <c r="P5" s="72"/>
      <c r="Q5" s="59">
        <f t="shared" ref="Q5:Q6" si="0">COUNTA(K5:P5)</f>
        <v>1</v>
      </c>
      <c r="R5" s="19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6"/>
    </row>
    <row r="6" spans="1:72" s="8" customFormat="1" ht="35.1" customHeight="1" thickBot="1" x14ac:dyDescent="0.25">
      <c r="A6" s="20"/>
      <c r="B6" s="128"/>
      <c r="C6" s="95">
        <v>0.66666666666666663</v>
      </c>
      <c r="D6" s="92" t="s">
        <v>59</v>
      </c>
      <c r="E6" s="77" t="s">
        <v>57</v>
      </c>
      <c r="F6" s="77" t="s">
        <v>50</v>
      </c>
      <c r="G6" s="78" t="s">
        <v>37</v>
      </c>
      <c r="H6" s="78">
        <v>7</v>
      </c>
      <c r="I6" s="78">
        <v>0</v>
      </c>
      <c r="J6" s="78">
        <f t="shared" ref="J6" si="1">SUM(H6+I6)</f>
        <v>7</v>
      </c>
      <c r="K6" s="79" t="s">
        <v>12</v>
      </c>
      <c r="L6" s="79"/>
      <c r="M6" s="79"/>
      <c r="N6" s="79"/>
      <c r="O6" s="79"/>
      <c r="P6" s="79"/>
      <c r="Q6" s="81">
        <f t="shared" si="0"/>
        <v>1</v>
      </c>
      <c r="R6" s="2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9"/>
    </row>
    <row r="7" spans="1:72" s="8" customFormat="1" ht="20.100000000000001" customHeight="1" thickBot="1" x14ac:dyDescent="0.25">
      <c r="A7" s="20"/>
      <c r="B7" s="9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46"/>
      <c r="R7" s="2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9"/>
    </row>
    <row r="8" spans="1:72" s="8" customFormat="1" ht="35.1" customHeight="1" x14ac:dyDescent="0.2">
      <c r="A8" s="20"/>
      <c r="B8" s="118" t="s">
        <v>29</v>
      </c>
      <c r="C8" s="70">
        <v>0.375</v>
      </c>
      <c r="D8" s="52" t="s">
        <v>61</v>
      </c>
      <c r="E8" s="51" t="s">
        <v>60</v>
      </c>
      <c r="F8" s="52" t="s">
        <v>62</v>
      </c>
      <c r="G8" s="53" t="s">
        <v>22</v>
      </c>
      <c r="H8" s="53">
        <v>9</v>
      </c>
      <c r="I8" s="53">
        <v>0</v>
      </c>
      <c r="J8" s="53">
        <f t="shared" ref="J8" si="2">SUM(H8+I8)</f>
        <v>9</v>
      </c>
      <c r="K8" s="61" t="s">
        <v>15</v>
      </c>
      <c r="L8" s="61"/>
      <c r="M8" s="61"/>
      <c r="N8" s="61"/>
      <c r="O8" s="61"/>
      <c r="P8" s="61"/>
      <c r="Q8" s="59">
        <f t="shared" ref="Q8:Q10" si="3">COUNTA(K8:P8)</f>
        <v>1</v>
      </c>
      <c r="R8" s="2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9"/>
    </row>
    <row r="9" spans="1:72" s="8" customFormat="1" ht="35.1" customHeight="1" x14ac:dyDescent="0.2">
      <c r="A9" s="20"/>
      <c r="B9" s="119"/>
      <c r="C9" s="115">
        <v>0.58333333333333337</v>
      </c>
      <c r="D9" s="67" t="s">
        <v>99</v>
      </c>
      <c r="E9" s="54" t="s">
        <v>98</v>
      </c>
      <c r="F9" s="54" t="s">
        <v>6</v>
      </c>
      <c r="G9" s="47" t="s">
        <v>47</v>
      </c>
      <c r="H9" s="47">
        <v>12</v>
      </c>
      <c r="I9" s="47">
        <v>0</v>
      </c>
      <c r="J9" s="47">
        <f t="shared" ref="J9" si="4">SUM(H9+I9)</f>
        <v>12</v>
      </c>
      <c r="K9" s="68" t="s">
        <v>20</v>
      </c>
      <c r="L9" s="68"/>
      <c r="M9" s="68"/>
      <c r="N9" s="68"/>
      <c r="O9" s="68"/>
      <c r="P9" s="85"/>
      <c r="Q9" s="69">
        <f>COUNTA(K9:P9)</f>
        <v>1</v>
      </c>
      <c r="R9" s="2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9"/>
    </row>
    <row r="10" spans="1:72" s="8" customFormat="1" ht="35.1" customHeight="1" thickBot="1" x14ac:dyDescent="0.25">
      <c r="A10" s="20"/>
      <c r="B10" s="119"/>
      <c r="C10" s="62">
        <v>0.66666666666666663</v>
      </c>
      <c r="D10" s="63" t="s">
        <v>64</v>
      </c>
      <c r="E10" s="54" t="s">
        <v>63</v>
      </c>
      <c r="F10" s="67" t="s">
        <v>105</v>
      </c>
      <c r="G10" s="68" t="s">
        <v>47</v>
      </c>
      <c r="H10" s="47">
        <v>7</v>
      </c>
      <c r="I10" s="47">
        <v>0</v>
      </c>
      <c r="J10" s="47">
        <f>SUM(H10+I10)</f>
        <v>7</v>
      </c>
      <c r="K10" s="68" t="s">
        <v>21</v>
      </c>
      <c r="L10" s="68"/>
      <c r="M10" s="68"/>
      <c r="N10" s="68"/>
      <c r="O10" s="68"/>
      <c r="P10" s="68"/>
      <c r="Q10" s="69">
        <f t="shared" si="3"/>
        <v>1</v>
      </c>
      <c r="R10" s="2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9"/>
    </row>
    <row r="11" spans="1:72" s="8" customFormat="1" ht="20.100000000000001" customHeight="1" thickBot="1" x14ac:dyDescent="0.25">
      <c r="A11" s="20"/>
      <c r="B11" s="2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42"/>
      <c r="R11" s="21"/>
      <c r="S11" s="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9"/>
    </row>
    <row r="12" spans="1:72" s="8" customFormat="1" ht="35.1" customHeight="1" x14ac:dyDescent="0.2">
      <c r="A12" s="20"/>
      <c r="B12" s="116" t="s">
        <v>30</v>
      </c>
      <c r="C12" s="64">
        <v>0.375</v>
      </c>
      <c r="D12" s="57" t="s">
        <v>67</v>
      </c>
      <c r="E12" s="65" t="s">
        <v>65</v>
      </c>
      <c r="F12" s="66" t="s">
        <v>66</v>
      </c>
      <c r="G12" s="48" t="s">
        <v>47</v>
      </c>
      <c r="H12" s="57">
        <v>11</v>
      </c>
      <c r="I12" s="57">
        <v>0</v>
      </c>
      <c r="J12" s="53">
        <f t="shared" ref="J12" si="5">SUM(H12+I12)</f>
        <v>11</v>
      </c>
      <c r="K12" s="57" t="s">
        <v>11</v>
      </c>
      <c r="L12" s="57"/>
      <c r="M12" s="57"/>
      <c r="N12" s="57"/>
      <c r="O12" s="57"/>
      <c r="P12" s="58"/>
      <c r="Q12" s="60">
        <f t="shared" ref="Q12:Q13" si="6">COUNTA(K12:P12)</f>
        <v>1</v>
      </c>
      <c r="R12" s="21"/>
      <c r="S12" s="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9"/>
    </row>
    <row r="13" spans="1:72" s="8" customFormat="1" ht="35.1" customHeight="1" thickBot="1" x14ac:dyDescent="0.25">
      <c r="A13" s="20"/>
      <c r="B13" s="117"/>
      <c r="C13" s="71">
        <v>0.66666666666666663</v>
      </c>
      <c r="D13" s="50" t="s">
        <v>70</v>
      </c>
      <c r="E13" s="49" t="s">
        <v>68</v>
      </c>
      <c r="F13" s="49" t="s">
        <v>69</v>
      </c>
      <c r="G13" s="48" t="s">
        <v>45</v>
      </c>
      <c r="H13" s="48">
        <v>10</v>
      </c>
      <c r="I13" s="48">
        <v>0</v>
      </c>
      <c r="J13" s="48">
        <f>SUM(H13+I13)</f>
        <v>10</v>
      </c>
      <c r="K13" s="57" t="s">
        <v>14</v>
      </c>
      <c r="L13" s="57"/>
      <c r="M13" s="57"/>
      <c r="N13" s="57"/>
      <c r="O13" s="57"/>
      <c r="P13" s="57"/>
      <c r="Q13" s="60">
        <f t="shared" si="6"/>
        <v>1</v>
      </c>
      <c r="R13" s="21"/>
      <c r="S13" s="2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9"/>
    </row>
    <row r="14" spans="1:72" s="8" customFormat="1" ht="20.100000000000001" customHeight="1" thickBot="1" x14ac:dyDescent="0.25">
      <c r="A14" s="20"/>
      <c r="B14" s="2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42"/>
      <c r="R14" s="21"/>
      <c r="S14" s="2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9"/>
    </row>
    <row r="15" spans="1:72" s="8" customFormat="1" ht="35.1" customHeight="1" x14ac:dyDescent="0.2">
      <c r="A15" s="20"/>
      <c r="B15" s="116" t="s">
        <v>31</v>
      </c>
      <c r="C15" s="70">
        <v>0.375</v>
      </c>
      <c r="D15" s="52" t="s">
        <v>72</v>
      </c>
      <c r="E15" s="51" t="s">
        <v>71</v>
      </c>
      <c r="F15" s="52" t="s">
        <v>52</v>
      </c>
      <c r="G15" s="53" t="s">
        <v>49</v>
      </c>
      <c r="H15" s="53">
        <v>19</v>
      </c>
      <c r="I15" s="53">
        <v>0</v>
      </c>
      <c r="J15" s="53">
        <f t="shared" ref="J15:J16" si="7">SUM(H15+I15)</f>
        <v>19</v>
      </c>
      <c r="K15" s="61" t="s">
        <v>13</v>
      </c>
      <c r="L15" s="61"/>
      <c r="M15" s="61"/>
      <c r="N15" s="61"/>
      <c r="O15" s="61"/>
      <c r="P15" s="72"/>
      <c r="Q15" s="59">
        <f t="shared" ref="Q15:Q16" si="8">COUNTA(K15:P15)</f>
        <v>1</v>
      </c>
      <c r="R15" s="21"/>
      <c r="S15" s="2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9"/>
    </row>
    <row r="16" spans="1:72" s="8" customFormat="1" ht="35.1" customHeight="1" thickBot="1" x14ac:dyDescent="0.25">
      <c r="A16" s="20"/>
      <c r="B16" s="117"/>
      <c r="C16" s="73">
        <v>0.6875</v>
      </c>
      <c r="D16" s="67" t="s">
        <v>74</v>
      </c>
      <c r="E16" s="54" t="s">
        <v>73</v>
      </c>
      <c r="F16" s="67" t="s">
        <v>46</v>
      </c>
      <c r="G16" s="47" t="s">
        <v>22</v>
      </c>
      <c r="H16" s="48">
        <v>12</v>
      </c>
      <c r="I16" s="48">
        <v>0</v>
      </c>
      <c r="J16" s="48">
        <f t="shared" si="7"/>
        <v>12</v>
      </c>
      <c r="K16" s="57" t="s">
        <v>9</v>
      </c>
      <c r="L16" s="57"/>
      <c r="M16" s="57"/>
      <c r="N16" s="57"/>
      <c r="O16" s="57"/>
      <c r="P16" s="58"/>
      <c r="Q16" s="60">
        <f t="shared" si="8"/>
        <v>1</v>
      </c>
      <c r="R16" s="21"/>
      <c r="S16" s="2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</row>
    <row r="17" spans="1:72" ht="20.100000000000001" customHeight="1" thickTop="1" thickBot="1" x14ac:dyDescent="0.25">
      <c r="A17" s="31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3"/>
      <c r="R17" s="20"/>
      <c r="BT17" s="11"/>
    </row>
    <row r="18" spans="1:72" s="8" customFormat="1" ht="35.1" customHeight="1" x14ac:dyDescent="0.2">
      <c r="A18" s="20"/>
      <c r="B18" s="118" t="s">
        <v>32</v>
      </c>
      <c r="C18" s="70">
        <v>0.375</v>
      </c>
      <c r="D18" s="52" t="s">
        <v>76</v>
      </c>
      <c r="E18" s="51" t="s">
        <v>75</v>
      </c>
      <c r="F18" s="51" t="s">
        <v>77</v>
      </c>
      <c r="G18" s="74" t="s">
        <v>78</v>
      </c>
      <c r="H18" s="53">
        <v>24</v>
      </c>
      <c r="I18" s="53">
        <v>0</v>
      </c>
      <c r="J18" s="53">
        <f t="shared" ref="J18:J19" si="9">SUM(H18+I18)</f>
        <v>24</v>
      </c>
      <c r="K18" s="61" t="s">
        <v>10</v>
      </c>
      <c r="L18" s="61"/>
      <c r="M18" s="61"/>
      <c r="N18" s="61"/>
      <c r="O18" s="61"/>
      <c r="P18" s="72"/>
      <c r="Q18" s="59">
        <f t="shared" ref="Q18:Q19" si="10">COUNTA(K18:P18)</f>
        <v>1</v>
      </c>
      <c r="R18" s="21"/>
      <c r="S18" s="2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</row>
    <row r="19" spans="1:72" s="8" customFormat="1" ht="35.1" customHeight="1" thickBot="1" x14ac:dyDescent="0.25">
      <c r="A19" s="20"/>
      <c r="B19" s="128"/>
      <c r="C19" s="75">
        <v>0.58333333333333337</v>
      </c>
      <c r="D19" s="76" t="s">
        <v>79</v>
      </c>
      <c r="E19" s="77" t="s">
        <v>39</v>
      </c>
      <c r="F19" s="77" t="s">
        <v>40</v>
      </c>
      <c r="G19" s="78" t="s">
        <v>80</v>
      </c>
      <c r="H19" s="78">
        <v>45</v>
      </c>
      <c r="I19" s="78">
        <v>0</v>
      </c>
      <c r="J19" s="78">
        <f t="shared" si="9"/>
        <v>45</v>
      </c>
      <c r="K19" s="79" t="s">
        <v>26</v>
      </c>
      <c r="L19" s="79" t="s">
        <v>20</v>
      </c>
      <c r="M19" s="79"/>
      <c r="N19" s="79"/>
      <c r="O19" s="79"/>
      <c r="P19" s="80"/>
      <c r="Q19" s="81">
        <f t="shared" si="10"/>
        <v>2</v>
      </c>
      <c r="R19" s="21"/>
      <c r="S19" s="2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</row>
    <row r="20" spans="1:72" ht="19.5" customHeight="1" thickBot="1" x14ac:dyDescent="0.25">
      <c r="A20" s="31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4"/>
      <c r="R20" s="20"/>
      <c r="BT20" s="11"/>
    </row>
    <row r="21" spans="1:72" s="8" customFormat="1" ht="35.1" customHeight="1" x14ac:dyDescent="0.2">
      <c r="A21" s="20"/>
      <c r="B21" s="118" t="s">
        <v>33</v>
      </c>
      <c r="C21" s="70">
        <v>0.375</v>
      </c>
      <c r="D21" s="52" t="s">
        <v>83</v>
      </c>
      <c r="E21" s="51" t="s">
        <v>81</v>
      </c>
      <c r="F21" s="51" t="s">
        <v>82</v>
      </c>
      <c r="G21" s="53" t="s">
        <v>84</v>
      </c>
      <c r="H21" s="53">
        <v>12</v>
      </c>
      <c r="I21" s="53">
        <v>0</v>
      </c>
      <c r="J21" s="53">
        <f t="shared" ref="J21:J22" si="11">SUM(H21+I21)</f>
        <v>12</v>
      </c>
      <c r="K21" s="61" t="s">
        <v>26</v>
      </c>
      <c r="L21" s="61"/>
      <c r="M21" s="61"/>
      <c r="N21" s="61"/>
      <c r="O21" s="61"/>
      <c r="P21" s="72"/>
      <c r="Q21" s="59">
        <f t="shared" ref="Q21:Q22" si="12">COUNTA(K21:P21)</f>
        <v>1</v>
      </c>
      <c r="R21" s="21"/>
      <c r="S21" s="2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</row>
    <row r="22" spans="1:72" s="8" customFormat="1" ht="35.1" customHeight="1" thickBot="1" x14ac:dyDescent="0.25">
      <c r="A22" s="20"/>
      <c r="B22" s="119"/>
      <c r="C22" s="73">
        <v>0.66666666666666663</v>
      </c>
      <c r="D22" s="67" t="s">
        <v>86</v>
      </c>
      <c r="E22" s="49" t="s">
        <v>85</v>
      </c>
      <c r="F22" s="49" t="s">
        <v>87</v>
      </c>
      <c r="G22" s="48" t="s">
        <v>25</v>
      </c>
      <c r="H22" s="48">
        <v>25</v>
      </c>
      <c r="I22" s="48">
        <v>0</v>
      </c>
      <c r="J22" s="47">
        <f t="shared" si="11"/>
        <v>25</v>
      </c>
      <c r="K22" s="57" t="s">
        <v>8</v>
      </c>
      <c r="L22" s="57"/>
      <c r="M22" s="57"/>
      <c r="N22" s="57"/>
      <c r="O22" s="57"/>
      <c r="P22" s="57"/>
      <c r="Q22" s="60">
        <f t="shared" si="12"/>
        <v>1</v>
      </c>
      <c r="R22" s="21"/>
      <c r="S22" s="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</row>
    <row r="23" spans="1:72" ht="20.100000000000001" customHeight="1" thickBot="1" x14ac:dyDescent="0.25">
      <c r="A23" s="3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5"/>
      <c r="R23" s="20"/>
      <c r="BT23" s="11"/>
    </row>
    <row r="24" spans="1:72" s="8" customFormat="1" ht="35.1" customHeight="1" x14ac:dyDescent="0.2">
      <c r="A24" s="20"/>
      <c r="B24" s="117" t="s">
        <v>34</v>
      </c>
      <c r="C24" s="82">
        <v>0.375</v>
      </c>
      <c r="D24" s="68" t="s">
        <v>41</v>
      </c>
      <c r="E24" s="83" t="s">
        <v>42</v>
      </c>
      <c r="F24" s="84" t="s">
        <v>106</v>
      </c>
      <c r="G24" s="68" t="s">
        <v>22</v>
      </c>
      <c r="H24" s="68">
        <v>7</v>
      </c>
      <c r="I24" s="68">
        <v>0</v>
      </c>
      <c r="J24" s="68">
        <f t="shared" ref="J24:J25" si="13">SUM(H24+I24)</f>
        <v>7</v>
      </c>
      <c r="K24" s="68" t="s">
        <v>13</v>
      </c>
      <c r="L24" s="68"/>
      <c r="M24" s="68"/>
      <c r="N24" s="68"/>
      <c r="O24" s="68"/>
      <c r="P24" s="85"/>
      <c r="Q24" s="69">
        <f t="shared" ref="Q24:Q25" si="14">COUNTA(K24:P24)</f>
        <v>1</v>
      </c>
      <c r="R24" s="21"/>
      <c r="S24" s="2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</row>
    <row r="25" spans="1:72" s="8" customFormat="1" ht="35.1" customHeight="1" thickBot="1" x14ac:dyDescent="0.25">
      <c r="A25" s="20"/>
      <c r="B25" s="117"/>
      <c r="C25" s="71">
        <v>0.66666666666666663</v>
      </c>
      <c r="D25" s="50" t="s">
        <v>90</v>
      </c>
      <c r="E25" s="49" t="s">
        <v>88</v>
      </c>
      <c r="F25" s="49" t="s">
        <v>89</v>
      </c>
      <c r="G25" s="48" t="s">
        <v>91</v>
      </c>
      <c r="H25" s="48">
        <v>38</v>
      </c>
      <c r="I25" s="48">
        <v>0</v>
      </c>
      <c r="J25" s="48">
        <f t="shared" si="13"/>
        <v>38</v>
      </c>
      <c r="K25" s="57" t="s">
        <v>11</v>
      </c>
      <c r="L25" s="57" t="s">
        <v>18</v>
      </c>
      <c r="M25" s="57"/>
      <c r="N25" s="57"/>
      <c r="O25" s="57"/>
      <c r="P25" s="58"/>
      <c r="Q25" s="60">
        <f t="shared" si="14"/>
        <v>2</v>
      </c>
      <c r="R25" s="21"/>
      <c r="S25" s="2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</row>
    <row r="26" spans="1:72" ht="20.100000000000001" customHeight="1" thickBot="1" x14ac:dyDescent="0.25">
      <c r="A26" s="3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5"/>
      <c r="R26" s="20"/>
      <c r="BT26" s="11"/>
    </row>
    <row r="27" spans="1:72" s="8" customFormat="1" ht="35.1" customHeight="1" x14ac:dyDescent="0.2">
      <c r="A27" s="20"/>
      <c r="B27" s="117" t="s">
        <v>36</v>
      </c>
      <c r="C27" s="91">
        <v>0.375</v>
      </c>
      <c r="D27" s="52" t="s">
        <v>96</v>
      </c>
      <c r="E27" s="49" t="s">
        <v>92</v>
      </c>
      <c r="F27" s="49" t="s">
        <v>95</v>
      </c>
      <c r="G27" s="48" t="s">
        <v>47</v>
      </c>
      <c r="H27" s="86">
        <v>9</v>
      </c>
      <c r="I27" s="86">
        <v>0</v>
      </c>
      <c r="J27" s="48">
        <f t="shared" ref="J27" si="15">SUM(H27+I27)</f>
        <v>9</v>
      </c>
      <c r="K27" s="88" t="s">
        <v>19</v>
      </c>
      <c r="L27" s="88"/>
      <c r="M27" s="88"/>
      <c r="N27" s="88"/>
      <c r="O27" s="88"/>
      <c r="P27" s="89"/>
      <c r="Q27" s="90">
        <f t="shared" ref="Q27:Q29" si="16">COUNTA(K27:P27)</f>
        <v>1</v>
      </c>
      <c r="R27" s="21"/>
      <c r="S27" s="2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9"/>
    </row>
    <row r="28" spans="1:72" s="8" customFormat="1" ht="35.1" customHeight="1" x14ac:dyDescent="0.2">
      <c r="A28" s="20"/>
      <c r="B28" s="117"/>
      <c r="C28" s="71">
        <v>0.58333333333333337</v>
      </c>
      <c r="D28" s="50" t="s">
        <v>94</v>
      </c>
      <c r="E28" s="49" t="s">
        <v>93</v>
      </c>
      <c r="F28" s="49" t="s">
        <v>97</v>
      </c>
      <c r="G28" s="48" t="s">
        <v>22</v>
      </c>
      <c r="H28" s="86">
        <v>6</v>
      </c>
      <c r="I28" s="86">
        <v>0</v>
      </c>
      <c r="J28" s="48">
        <f t="shared" ref="J28:J29" si="17">SUM(H28+I28)</f>
        <v>6</v>
      </c>
      <c r="K28" s="88" t="s">
        <v>21</v>
      </c>
      <c r="L28" s="88"/>
      <c r="M28" s="88"/>
      <c r="N28" s="88"/>
      <c r="O28" s="88"/>
      <c r="P28" s="89"/>
      <c r="Q28" s="90">
        <f t="shared" ref="Q28" si="18">COUNTA(K28:P28)</f>
        <v>1</v>
      </c>
      <c r="R28" s="21"/>
      <c r="S28" s="2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</row>
    <row r="29" spans="1:72" s="8" customFormat="1" ht="35.1" customHeight="1" thickBot="1" x14ac:dyDescent="0.25">
      <c r="A29" s="20"/>
      <c r="B29" s="117"/>
      <c r="C29" s="103">
        <v>0.66666666666666663</v>
      </c>
      <c r="D29" s="104" t="s">
        <v>43</v>
      </c>
      <c r="E29" s="105" t="s">
        <v>100</v>
      </c>
      <c r="F29" s="105" t="s">
        <v>44</v>
      </c>
      <c r="G29" s="106" t="s">
        <v>47</v>
      </c>
      <c r="H29" s="106">
        <v>4</v>
      </c>
      <c r="I29" s="106">
        <v>0</v>
      </c>
      <c r="J29" s="106">
        <f t="shared" si="17"/>
        <v>4</v>
      </c>
      <c r="K29" s="107" t="s">
        <v>8</v>
      </c>
      <c r="L29" s="108"/>
      <c r="M29" s="108"/>
      <c r="N29" s="108"/>
      <c r="O29" s="108"/>
      <c r="P29" s="109"/>
      <c r="Q29" s="110">
        <f t="shared" si="16"/>
        <v>1</v>
      </c>
      <c r="R29" s="21"/>
      <c r="S29" s="2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</row>
    <row r="30" spans="1:72" ht="20.100000000000001" customHeight="1" thickBot="1" x14ac:dyDescent="0.25">
      <c r="A30" s="3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5"/>
      <c r="R30" s="20"/>
      <c r="BT30" s="11"/>
    </row>
    <row r="31" spans="1:72" s="8" customFormat="1" ht="35.1" customHeight="1" x14ac:dyDescent="0.2">
      <c r="A31" s="20"/>
      <c r="B31" s="117" t="s">
        <v>104</v>
      </c>
      <c r="C31" s="112">
        <v>0.45833333333333331</v>
      </c>
      <c r="D31" s="104" t="s">
        <v>48</v>
      </c>
      <c r="E31" s="105" t="s">
        <v>101</v>
      </c>
      <c r="F31" s="105" t="s">
        <v>102</v>
      </c>
      <c r="G31" s="106" t="s">
        <v>22</v>
      </c>
      <c r="H31" s="106">
        <v>4</v>
      </c>
      <c r="I31" s="106">
        <v>0</v>
      </c>
      <c r="J31" s="106">
        <f t="shared" ref="J31" si="19">SUM(H31+I31)</f>
        <v>4</v>
      </c>
      <c r="K31" s="107" t="s">
        <v>19</v>
      </c>
      <c r="L31" s="107"/>
      <c r="M31" s="107"/>
      <c r="N31" s="107"/>
      <c r="O31" s="107"/>
      <c r="P31" s="113"/>
      <c r="Q31" s="114">
        <f t="shared" ref="Q31" si="20">COUNTA(K31:P31)</f>
        <v>1</v>
      </c>
      <c r="R31" s="21"/>
      <c r="S31" s="2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</row>
    <row r="32" spans="1:72" s="8" customFormat="1" ht="35.1" customHeight="1" x14ac:dyDescent="0.2">
      <c r="A32" s="20"/>
      <c r="B32" s="117"/>
      <c r="C32" s="87">
        <v>0.58333333333333337</v>
      </c>
      <c r="D32" s="63" t="s">
        <v>38</v>
      </c>
      <c r="E32" s="111" t="s">
        <v>51</v>
      </c>
      <c r="F32" s="111" t="s">
        <v>103</v>
      </c>
      <c r="G32" s="56" t="s">
        <v>25</v>
      </c>
      <c r="H32" s="48">
        <v>31</v>
      </c>
      <c r="I32" s="48">
        <v>0</v>
      </c>
      <c r="J32" s="48">
        <f t="shared" ref="J32" si="21">SUM(H32+I32)</f>
        <v>31</v>
      </c>
      <c r="K32" s="57" t="s">
        <v>15</v>
      </c>
      <c r="L32" s="57"/>
      <c r="M32" s="57"/>
      <c r="N32" s="57"/>
      <c r="O32" s="57"/>
      <c r="P32" s="58"/>
      <c r="Q32" s="60">
        <f t="shared" ref="Q32" si="22">COUNTA(K32:P32)</f>
        <v>1</v>
      </c>
      <c r="R32" s="21"/>
      <c r="S32" s="2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</row>
    <row r="33" spans="1:72" s="8" customFormat="1" ht="35.1" customHeight="1" thickBot="1" x14ac:dyDescent="0.25">
      <c r="A33" s="20"/>
      <c r="B33" s="129"/>
      <c r="C33" s="96">
        <v>0.66666666666666663</v>
      </c>
      <c r="D33" s="97" t="s">
        <v>53</v>
      </c>
      <c r="E33" s="98" t="s">
        <v>51</v>
      </c>
      <c r="F33" s="98" t="s">
        <v>54</v>
      </c>
      <c r="G33" s="99" t="s">
        <v>45</v>
      </c>
      <c r="H33" s="99">
        <v>5</v>
      </c>
      <c r="I33" s="99">
        <v>0</v>
      </c>
      <c r="J33" s="99">
        <f t="shared" ref="J33" si="23">SUM(H33+I33)</f>
        <v>5</v>
      </c>
      <c r="K33" s="100" t="s">
        <v>9</v>
      </c>
      <c r="L33" s="100"/>
      <c r="M33" s="100"/>
      <c r="N33" s="100"/>
      <c r="O33" s="100"/>
      <c r="P33" s="101"/>
      <c r="Q33" s="102">
        <f t="shared" ref="Q33" si="24">COUNTA(K33:P33)</f>
        <v>1</v>
      </c>
      <c r="R33" s="21"/>
      <c r="S33" s="2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</row>
    <row r="34" spans="1:72" ht="20.100000000000001" customHeight="1" x14ac:dyDescent="0.2">
      <c r="A34" s="31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20"/>
      <c r="BT34" s="11"/>
    </row>
  </sheetData>
  <mergeCells count="12">
    <mergeCell ref="B31:B33"/>
    <mergeCell ref="B24:B25"/>
    <mergeCell ref="B27:B29"/>
    <mergeCell ref="B18:B19"/>
    <mergeCell ref="B21:B22"/>
    <mergeCell ref="B12:B13"/>
    <mergeCell ref="B15:B16"/>
    <mergeCell ref="B8:B10"/>
    <mergeCell ref="B2:Q2"/>
    <mergeCell ref="B3:Q3"/>
    <mergeCell ref="K4:P4"/>
    <mergeCell ref="B5:B6"/>
  </mergeCells>
  <conditionalFormatting sqref="K5:M5">
    <cfRule type="duplicateValues" dxfId="18" priority="22"/>
  </conditionalFormatting>
  <conditionalFormatting sqref="N5:P5">
    <cfRule type="duplicateValues" dxfId="17" priority="37"/>
  </conditionalFormatting>
  <conditionalFormatting sqref="N5:P5">
    <cfRule type="duplicateValues" dxfId="16" priority="38"/>
  </conditionalFormatting>
  <conditionalFormatting sqref="K24:P24">
    <cfRule type="duplicateValues" dxfId="15" priority="15"/>
  </conditionalFormatting>
  <conditionalFormatting sqref="K12:P12">
    <cfRule type="duplicateValues" dxfId="14" priority="11"/>
  </conditionalFormatting>
  <conditionalFormatting sqref="K27:P27">
    <cfRule type="duplicateValues" dxfId="13" priority="7"/>
  </conditionalFormatting>
  <conditionalFormatting sqref="L29:P29">
    <cfRule type="duplicateValues" dxfId="12" priority="6"/>
  </conditionalFormatting>
  <conditionalFormatting sqref="K6:P6">
    <cfRule type="duplicateValues" dxfId="11" priority="105"/>
  </conditionalFormatting>
  <conditionalFormatting sqref="K8:P8 K10:P10">
    <cfRule type="duplicateValues" dxfId="10" priority="106"/>
  </conditionalFormatting>
  <conditionalFormatting sqref="K13:P13">
    <cfRule type="duplicateValues" dxfId="9" priority="107"/>
  </conditionalFormatting>
  <conditionalFormatting sqref="K15:P16">
    <cfRule type="duplicateValues" dxfId="8" priority="108"/>
  </conditionalFormatting>
  <conditionalFormatting sqref="N18:P19">
    <cfRule type="duplicateValues" dxfId="7" priority="109"/>
  </conditionalFormatting>
  <conditionalFormatting sqref="K18:M19">
    <cfRule type="duplicateValues" dxfId="6" priority="110"/>
  </conditionalFormatting>
  <conditionalFormatting sqref="K21:P22">
    <cfRule type="duplicateValues" dxfId="5" priority="111"/>
  </conditionalFormatting>
  <conditionalFormatting sqref="K25:P25">
    <cfRule type="duplicateValues" dxfId="4" priority="112"/>
  </conditionalFormatting>
  <conditionalFormatting sqref="K28:P28">
    <cfRule type="duplicateValues" dxfId="3" priority="3"/>
  </conditionalFormatting>
  <conditionalFormatting sqref="K29">
    <cfRule type="duplicateValues" dxfId="2" priority="2"/>
  </conditionalFormatting>
  <conditionalFormatting sqref="K9:P9">
    <cfRule type="duplicateValues" dxfId="1" priority="1"/>
  </conditionalFormatting>
  <conditionalFormatting sqref="K31:P33">
    <cfRule type="duplicateValues" dxfId="0" priority="115"/>
  </conditionalFormatting>
  <pageMargins left="0.7" right="0.7" top="0.75" bottom="0.75" header="0.3" footer="0.3"/>
  <pageSetup paperSize="9" scale="3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MAKİNE LİSANSÜSTÜ FİNAL</vt:lpstr>
      <vt:lpstr>'MAKİNE LİSANSÜSTÜ FİNAL'!Yazdırma_Alanı</vt:lpstr>
    </vt:vector>
  </TitlesOfParts>
  <Company>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 Yavuz</dc:creator>
  <cp:lastModifiedBy>Administrator</cp:lastModifiedBy>
  <cp:lastPrinted>2022-04-03T08:18:25Z</cp:lastPrinted>
  <dcterms:created xsi:type="dcterms:W3CDTF">2005-10-25T09:44:05Z</dcterms:created>
  <dcterms:modified xsi:type="dcterms:W3CDTF">2022-05-12T08:53:15Z</dcterms:modified>
</cp:coreProperties>
</file>